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TAI LIEU  (MAI)\2024\061224 dieu chinh trung han\Nghị quyet\Chung thuc\"/>
    </mc:Choice>
  </mc:AlternateContent>
  <bookViews>
    <workbookView xWindow="0" yWindow="0" windowWidth="24000" windowHeight="9135"/>
  </bookViews>
  <sheets>
    <sheet name="PLI" sheetId="4" r:id="rId1"/>
    <sheet name="PLII" sheetId="3" state="hidden" r:id="rId2"/>
    <sheet name="Sheet2" sheetId="2" r:id="rId3"/>
    <sheet name="Sheet1" sheetId="1" r:id="rId4"/>
  </sheets>
  <calcPr calcId="152511" refMode="R1C1"/>
  <pivotCaches>
    <pivotCache cacheId="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4" l="1"/>
  <c r="H10" i="4"/>
  <c r="H9" i="4" s="1"/>
  <c r="G10" i="4"/>
  <c r="G9" i="4" s="1"/>
  <c r="F10" i="4"/>
  <c r="D10" i="4"/>
  <c r="D9" i="4" s="1"/>
  <c r="L9" i="4"/>
  <c r="M9" i="4"/>
  <c r="J10" i="4"/>
  <c r="J9" i="4" s="1"/>
  <c r="I10" i="4"/>
  <c r="I9" i="4" s="1"/>
  <c r="L14" i="4"/>
  <c r="M14" i="4"/>
  <c r="K17" i="4"/>
  <c r="K16" i="4"/>
  <c r="K14" i="4" s="1"/>
  <c r="K9" i="4" s="1"/>
  <c r="K15" i="4"/>
  <c r="I13" i="4"/>
  <c r="E12" i="4"/>
  <c r="C13" i="4"/>
  <c r="C10" i="4" s="1"/>
  <c r="C9" i="4" s="1"/>
  <c r="E11" i="4"/>
  <c r="E10" i="4" s="1"/>
  <c r="E9" i="4" s="1"/>
  <c r="A16" i="4"/>
  <c r="A17" i="4"/>
  <c r="A15" i="3"/>
  <c r="A16" i="3" s="1"/>
  <c r="A17" i="3" s="1"/>
  <c r="A18" i="3" s="1"/>
  <c r="A19" i="3" s="1"/>
  <c r="A20" i="3" s="1"/>
  <c r="A21" i="3" s="1"/>
  <c r="A22" i="3" s="1"/>
  <c r="A23" i="3" s="1"/>
</calcChain>
</file>

<file path=xl/sharedStrings.xml><?xml version="1.0" encoding="utf-8"?>
<sst xmlns="http://schemas.openxmlformats.org/spreadsheetml/2006/main" count="135" uniqueCount="57">
  <si>
    <t>Yên Bái</t>
  </si>
  <si>
    <t>Hậu Giang</t>
  </si>
  <si>
    <t>Bắc Kạn</t>
  </si>
  <si>
    <t>Nghệ An</t>
  </si>
  <si>
    <t>Thành phố Hồ Chí Minh</t>
  </si>
  <si>
    <t>Hà Tĩnh</t>
  </si>
  <si>
    <t>Ninh Thuận</t>
  </si>
  <si>
    <t>Phú Thọ</t>
  </si>
  <si>
    <t>Quảng Trị</t>
  </si>
  <si>
    <t>Hải Dương</t>
  </si>
  <si>
    <t>Bộ Ngoại giao</t>
  </si>
  <si>
    <t>Nông nghiệp, lâm nghiệp, diêm nghiệp, thủy lợi và thủy sản</t>
  </si>
  <si>
    <t>Công trình công cộng tại các đô thị</t>
  </si>
  <si>
    <t>Giao thông</t>
  </si>
  <si>
    <t>Du lịch</t>
  </si>
  <si>
    <t>Y tế, dân số và gia đình</t>
  </si>
  <si>
    <t>Bảo vệ môi trường</t>
  </si>
  <si>
    <t>Môi trường</t>
  </si>
  <si>
    <t>Xã hội</t>
  </si>
  <si>
    <t>Giáo dục, đào tạo và giáo dục nghề nghiệp</t>
  </si>
  <si>
    <t>tinh</t>
  </si>
  <si>
    <t>tien</t>
  </si>
  <si>
    <t>nganh</t>
  </si>
  <si>
    <t>Row Labels</t>
  </si>
  <si>
    <t>Grand Total</t>
  </si>
  <si>
    <t>Column Labels</t>
  </si>
  <si>
    <t>Sum of tien</t>
  </si>
  <si>
    <t>Khoa học, công nghệ</t>
  </si>
  <si>
    <t>Điều chỉnh giảm</t>
  </si>
  <si>
    <t>Tổng số</t>
  </si>
  <si>
    <t>Trong đó</t>
  </si>
  <si>
    <t>Điều chỉnh tăng</t>
  </si>
  <si>
    <t>TỔNG SỐ</t>
  </si>
  <si>
    <t>Bộ, cơ quan trung ương</t>
  </si>
  <si>
    <t>Bộ Khoa học và Công nghệ</t>
  </si>
  <si>
    <t>Địa phương</t>
  </si>
  <si>
    <t>STT</t>
  </si>
  <si>
    <t>Đơn vị</t>
  </si>
  <si>
    <t>Điều chỉnh kế hoạch đầu tư công trung hạn vốn NSTW trong nước giai đoạn 2021 - 2025</t>
  </si>
  <si>
    <t>A</t>
  </si>
  <si>
    <t>B</t>
  </si>
  <si>
    <t>ĐIỀU CHỈNH KẾ HOẠCH ĐẦU TƯ CÔNG TRUNG HẠN VỐN NGÂN SÁCH TRUNG ƯƠNG GIAI ĐOẠN 2021 - 2025</t>
  </si>
  <si>
    <t>(Kèm theo Nghị quyết số              /NQ-UBTVQH15 ngày            tháng          năm 2024 của Ủy ban Thường vụ Quốc hội)</t>
  </si>
  <si>
    <t>Đơn vị tính: Tỷ đồng</t>
  </si>
  <si>
    <t>PHỤ LỤC II</t>
  </si>
  <si>
    <t>Văn phòng Trung ương Đảng</t>
  </si>
  <si>
    <t>Học viện Chính trị Quốc gia Hồ Chí Minh</t>
  </si>
  <si>
    <t>Đắk Nông</t>
  </si>
  <si>
    <t>Kiên Giang</t>
  </si>
  <si>
    <t>Công nghệ thông tin</t>
  </si>
  <si>
    <t>Hoạt động của các cơ quan quản lý nhà nước, đơn vị sự nghiệp công lập, tổ chức chính trị và các tổ chức chính trị - xã hội</t>
  </si>
  <si>
    <t>Điều chỉnh kế hoạch đầu tư công trung hạn vốn nước ngoài nguồn ngân sách trung ương giai đoạn 2021 - 2025</t>
  </si>
  <si>
    <t>PHỤ LỤC</t>
  </si>
  <si>
    <t>Điều chỉnh kế hoạch đầu tư công trung hạn vốn trong nước nguồn ngân sách trung ương giai đoạn 2021 - 2025</t>
  </si>
  <si>
    <t>ĐIỀU CHỈNH KẾ HOẠCH ĐẦU TƯ CÔNG TRUNG HẠN NGUỒN NGÂN SÁCH TRUNG ƯƠNG GIAI ĐOẠN 2021 - 2025</t>
  </si>
  <si>
    <t>Văn hóa, thông tin</t>
  </si>
  <si>
    <t>(Kèm theo Nghị quyết số   1321/NQ-UBTVQH15 ngày   16  tháng   12 năm 2024 của Ủy ban Thường vụ Quốc hội)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</si>
</sst>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>
    <font>
      <sz val="11"/>
      <color theme="1"/>
      <name val="Aptos Narrow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r Q" refreshedDate="45475.546174074072" createdVersion="8" refreshedVersion="8" minRefreshableVersion="3" recordCount="15">
  <cacheSource type="worksheet">
    <worksheetSource ref="C1:E16" sheet="Sheet1"/>
  </cacheSource>
  <cacheFields count="3">
    <cacheField name="tinh" numFmtId="0">
      <sharedItems count="11">
        <s v="Yên Bái"/>
        <s v="Hậu Giang"/>
        <s v="Bắc Kạn"/>
        <s v="Nghệ An"/>
        <s v="Thành phố Hồ Chí Minh"/>
        <s v="Hà Tĩnh"/>
        <s v="Ninh Thuận"/>
        <s v="Phú Thọ"/>
        <s v="Quảng Trị"/>
        <s v="Hải Dương"/>
        <s v="Bộ Ngoại giao"/>
      </sharedItems>
    </cacheField>
    <cacheField name="tien" numFmtId="3">
      <sharedItems containsSemiMixedTypes="0" containsString="0" containsNumber="1" minValue="7253" maxValue="1503314"/>
    </cacheField>
    <cacheField name="nganh" numFmtId="0">
      <sharedItems count="9">
        <s v="Nông nghiệp, lâm nghiệp, diêm nghiệp, thủy lợi và thủy sản"/>
        <s v="Công trình công cộng tại các đô thị"/>
        <s v="Giao thông"/>
        <s v="Du lịch"/>
        <s v="Y tế, dân số và gia đình"/>
        <s v="Bảo vệ môi trường"/>
        <s v="Môi trường"/>
        <s v="Xã hội"/>
        <s v="Giáo dục, đào tạo và giáo dục nghề nghiệp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n v="7253"/>
    <x v="0"/>
  </r>
  <r>
    <x v="1"/>
    <n v="301790"/>
    <x v="1"/>
  </r>
  <r>
    <x v="2"/>
    <n v="22147"/>
    <x v="0"/>
  </r>
  <r>
    <x v="3"/>
    <n v="108029"/>
    <x v="2"/>
  </r>
  <r>
    <x v="3"/>
    <n v="77539"/>
    <x v="3"/>
  </r>
  <r>
    <x v="3"/>
    <n v="8179"/>
    <x v="4"/>
  </r>
  <r>
    <x v="3"/>
    <n v="28700"/>
    <x v="4"/>
  </r>
  <r>
    <x v="3"/>
    <n v="366851"/>
    <x v="1"/>
  </r>
  <r>
    <x v="4"/>
    <n v="1503314"/>
    <x v="2"/>
  </r>
  <r>
    <x v="5"/>
    <n v="162400"/>
    <x v="1"/>
  </r>
  <r>
    <x v="6"/>
    <n v="62100"/>
    <x v="5"/>
  </r>
  <r>
    <x v="7"/>
    <n v="48898"/>
    <x v="6"/>
  </r>
  <r>
    <x v="8"/>
    <n v="205776"/>
    <x v="7"/>
  </r>
  <r>
    <x v="9"/>
    <n v="75584.252999999997"/>
    <x v="1"/>
  </r>
  <r>
    <x v="10"/>
    <n v="117626.85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K16" firstHeaderRow="1" firstDataRow="2" firstDataCol="1"/>
  <pivotFields count="3">
    <pivotField axis="axisRow" showAll="0">
      <items count="12">
        <item x="2"/>
        <item x="10"/>
        <item x="5"/>
        <item x="9"/>
        <item x="1"/>
        <item x="3"/>
        <item x="6"/>
        <item x="7"/>
        <item x="8"/>
        <item x="4"/>
        <item x="0"/>
        <item t="default"/>
      </items>
    </pivotField>
    <pivotField dataField="1" numFmtId="3" showAll="0"/>
    <pivotField axis="axisCol" showAll="0">
      <items count="10">
        <item x="5"/>
        <item x="1"/>
        <item x="3"/>
        <item x="8"/>
        <item x="2"/>
        <item x="6"/>
        <item x="0"/>
        <item x="7"/>
        <item x="4"/>
        <item t="default"/>
      </items>
    </pivotField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2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 of tien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BreakPreview" zoomScale="85" zoomScaleNormal="70" zoomScaleSheetLayoutView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3" sqref="A3:XFD3"/>
    </sheetView>
  </sheetViews>
  <sheetFormatPr defaultColWidth="9" defaultRowHeight="18.75"/>
  <cols>
    <col min="1" max="1" width="9" style="4"/>
    <col min="2" max="2" width="30" style="5" customWidth="1"/>
    <col min="3" max="3" width="10.625" style="6" customWidth="1"/>
    <col min="4" max="4" width="12.625" style="6" customWidth="1"/>
    <col min="5" max="5" width="10.625" style="6" customWidth="1"/>
    <col min="6" max="6" width="9.75" style="6" customWidth="1"/>
    <col min="7" max="7" width="10.625" style="6" customWidth="1"/>
    <col min="8" max="8" width="18.25" style="6" customWidth="1"/>
    <col min="9" max="9" width="10.625" style="4" customWidth="1"/>
    <col min="10" max="10" width="12.625" style="4" customWidth="1"/>
    <col min="11" max="11" width="10.625" style="4" customWidth="1"/>
    <col min="12" max="12" width="9" style="4" customWidth="1"/>
    <col min="13" max="13" width="11.5" style="4" customWidth="1"/>
    <col min="14" max="16384" width="9" style="4"/>
  </cols>
  <sheetData>
    <row r="1" spans="1:13" ht="35.450000000000003" customHeight="1">
      <c r="A1" s="19" t="s">
        <v>52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7.649999999999999" customHeight="1">
      <c r="A2" s="19" t="s">
        <v>54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7.25" customHeight="1">
      <c r="A3" s="20" t="s">
        <v>56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7.649999999999999" customHeight="1">
      <c r="A4" s="21" t="s">
        <v>43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s="15" customFormat="1" ht="57.4" customHeight="1">
      <c r="A5" s="18" t="s">
        <v>36</v>
      </c>
      <c r="B5" s="18" t="s">
        <v>37</v>
      </c>
      <c r="C5" s="18" t="s">
        <v>53</v>
      </c>
      <c r="D5" s="18"/>
      <c r="E5" s="18"/>
      <c r="F5" s="18"/>
      <c r="G5" s="18"/>
      <c r="H5" s="18"/>
      <c r="I5" s="18" t="s">
        <v>51</v>
      </c>
      <c r="J5" s="18"/>
      <c r="K5" s="18"/>
      <c r="L5" s="18"/>
      <c r="M5" s="18"/>
    </row>
    <row r="6" spans="1:13" s="15" customFormat="1">
      <c r="A6" s="18"/>
      <c r="B6" s="18"/>
      <c r="C6" s="18" t="s">
        <v>28</v>
      </c>
      <c r="D6" s="18"/>
      <c r="E6" s="18" t="s">
        <v>31</v>
      </c>
      <c r="F6" s="18"/>
      <c r="G6" s="18"/>
      <c r="H6" s="18"/>
      <c r="I6" s="18" t="s">
        <v>28</v>
      </c>
      <c r="J6" s="18"/>
      <c r="K6" s="18" t="s">
        <v>31</v>
      </c>
      <c r="L6" s="18"/>
      <c r="M6" s="18"/>
    </row>
    <row r="7" spans="1:13" s="15" customFormat="1">
      <c r="A7" s="18"/>
      <c r="B7" s="18"/>
      <c r="C7" s="18" t="s">
        <v>29</v>
      </c>
      <c r="D7" s="11" t="s">
        <v>30</v>
      </c>
      <c r="E7" s="18" t="s">
        <v>29</v>
      </c>
      <c r="F7" s="18" t="s">
        <v>30</v>
      </c>
      <c r="G7" s="18"/>
      <c r="H7" s="18"/>
      <c r="I7" s="18" t="s">
        <v>29</v>
      </c>
      <c r="J7" s="11" t="s">
        <v>30</v>
      </c>
      <c r="K7" s="18" t="s">
        <v>29</v>
      </c>
      <c r="L7" s="18"/>
      <c r="M7" s="18"/>
    </row>
    <row r="8" spans="1:13" s="15" customFormat="1" ht="168.75">
      <c r="A8" s="18"/>
      <c r="B8" s="18"/>
      <c r="C8" s="18"/>
      <c r="D8" s="11" t="s">
        <v>27</v>
      </c>
      <c r="E8" s="18"/>
      <c r="F8" s="11" t="s">
        <v>55</v>
      </c>
      <c r="G8" s="11" t="s">
        <v>49</v>
      </c>
      <c r="H8" s="11" t="s">
        <v>50</v>
      </c>
      <c r="I8" s="18"/>
      <c r="J8" s="11" t="s">
        <v>27</v>
      </c>
      <c r="K8" s="18"/>
      <c r="L8" s="11" t="s">
        <v>16</v>
      </c>
      <c r="M8" s="11" t="s">
        <v>11</v>
      </c>
    </row>
    <row r="9" spans="1:13" s="15" customFormat="1" ht="25.35" customHeight="1">
      <c r="A9" s="11"/>
      <c r="B9" s="11" t="s">
        <v>32</v>
      </c>
      <c r="C9" s="16">
        <f t="shared" ref="C9:H9" si="0">+C10+C14</f>
        <v>52.26</v>
      </c>
      <c r="D9" s="16">
        <f t="shared" si="0"/>
        <v>52.26</v>
      </c>
      <c r="E9" s="16">
        <f t="shared" si="0"/>
        <v>52.26</v>
      </c>
      <c r="F9" s="16">
        <f t="shared" si="0"/>
        <v>37.6</v>
      </c>
      <c r="G9" s="16">
        <f t="shared" si="0"/>
        <v>4.4000000000000004</v>
      </c>
      <c r="H9" s="16">
        <f t="shared" si="0"/>
        <v>10.26</v>
      </c>
      <c r="I9" s="16">
        <f>+I10+I14</f>
        <v>310.77199999999999</v>
      </c>
      <c r="J9" s="16">
        <f t="shared" ref="J9:M9" si="1">+J10+J14</f>
        <v>310.77199999999999</v>
      </c>
      <c r="K9" s="16">
        <f t="shared" si="1"/>
        <v>310.77199999999999</v>
      </c>
      <c r="L9" s="16">
        <f t="shared" si="1"/>
        <v>69.772000000000006</v>
      </c>
      <c r="M9" s="16">
        <f t="shared" si="1"/>
        <v>241</v>
      </c>
    </row>
    <row r="10" spans="1:13" s="15" customFormat="1">
      <c r="A10" s="11" t="s">
        <v>39</v>
      </c>
      <c r="B10" s="12" t="s">
        <v>33</v>
      </c>
      <c r="C10" s="16">
        <f t="shared" ref="C10:H10" si="2">+C11+C12+C13</f>
        <v>52.26</v>
      </c>
      <c r="D10" s="16">
        <f t="shared" si="2"/>
        <v>52.26</v>
      </c>
      <c r="E10" s="16">
        <f t="shared" si="2"/>
        <v>52.26</v>
      </c>
      <c r="F10" s="16">
        <f t="shared" si="2"/>
        <v>37.6</v>
      </c>
      <c r="G10" s="16">
        <f t="shared" si="2"/>
        <v>4.4000000000000004</v>
      </c>
      <c r="H10" s="16">
        <f t="shared" si="2"/>
        <v>10.26</v>
      </c>
      <c r="I10" s="16">
        <f>+I11+I12+I13</f>
        <v>310.77199999999999</v>
      </c>
      <c r="J10" s="16">
        <f t="shared" ref="J10" si="3">+J11+J12+J13</f>
        <v>310.77199999999999</v>
      </c>
      <c r="K10" s="16"/>
      <c r="L10" s="16"/>
      <c r="M10" s="16"/>
    </row>
    <row r="11" spans="1:13" s="15" customFormat="1">
      <c r="A11" s="7">
        <v>1</v>
      </c>
      <c r="B11" s="8" t="s">
        <v>45</v>
      </c>
      <c r="C11" s="16"/>
      <c r="D11" s="16"/>
      <c r="E11" s="17">
        <f>+F11+G11</f>
        <v>42</v>
      </c>
      <c r="F11" s="17">
        <v>37.6</v>
      </c>
      <c r="G11" s="17">
        <v>4.4000000000000004</v>
      </c>
      <c r="H11" s="16"/>
      <c r="I11" s="16"/>
      <c r="J11" s="16"/>
      <c r="K11" s="17"/>
      <c r="L11" s="17"/>
      <c r="M11" s="16"/>
    </row>
    <row r="12" spans="1:13" ht="37.5">
      <c r="A12" s="7">
        <v>2</v>
      </c>
      <c r="B12" s="8" t="s">
        <v>46</v>
      </c>
      <c r="C12" s="17"/>
      <c r="D12" s="17"/>
      <c r="E12" s="17">
        <f>+H12</f>
        <v>10.26</v>
      </c>
      <c r="F12" s="17"/>
      <c r="G12" s="17"/>
      <c r="H12" s="17">
        <v>10.26</v>
      </c>
      <c r="I12" s="17"/>
      <c r="J12" s="17"/>
      <c r="K12" s="17"/>
      <c r="L12" s="17"/>
      <c r="M12" s="17"/>
    </row>
    <row r="13" spans="1:13">
      <c r="A13" s="7">
        <v>3</v>
      </c>
      <c r="B13" s="8" t="s">
        <v>34</v>
      </c>
      <c r="C13" s="17">
        <f>+D13</f>
        <v>52.26</v>
      </c>
      <c r="D13" s="17">
        <v>52.26</v>
      </c>
      <c r="E13" s="17"/>
      <c r="F13" s="17"/>
      <c r="G13" s="17"/>
      <c r="H13" s="17"/>
      <c r="I13" s="17">
        <f>+J13</f>
        <v>310.77199999999999</v>
      </c>
      <c r="J13" s="17">
        <v>310.77199999999999</v>
      </c>
      <c r="K13" s="17"/>
      <c r="L13" s="17"/>
      <c r="M13" s="17"/>
    </row>
    <row r="14" spans="1:13" s="15" customFormat="1">
      <c r="A14" s="11" t="s">
        <v>40</v>
      </c>
      <c r="B14" s="12" t="s">
        <v>35</v>
      </c>
      <c r="C14" s="16"/>
      <c r="D14" s="16"/>
      <c r="E14" s="16"/>
      <c r="F14" s="16"/>
      <c r="G14" s="16"/>
      <c r="H14" s="16"/>
      <c r="I14" s="16"/>
      <c r="J14" s="16"/>
      <c r="K14" s="16">
        <f>+K15+K16+K17</f>
        <v>310.77199999999999</v>
      </c>
      <c r="L14" s="16">
        <f t="shared" ref="L14:M14" si="4">+L15+L16+L17</f>
        <v>69.772000000000006</v>
      </c>
      <c r="M14" s="16">
        <f t="shared" si="4"/>
        <v>241</v>
      </c>
    </row>
    <row r="15" spans="1:13">
      <c r="A15" s="7">
        <v>1</v>
      </c>
      <c r="B15" s="8" t="s">
        <v>6</v>
      </c>
      <c r="C15" s="17"/>
      <c r="D15" s="17"/>
      <c r="E15" s="17"/>
      <c r="F15" s="17"/>
      <c r="G15" s="17"/>
      <c r="H15" s="17"/>
      <c r="I15" s="17"/>
      <c r="J15" s="17"/>
      <c r="K15" s="17">
        <f>+M15</f>
        <v>103</v>
      </c>
      <c r="L15" s="17"/>
      <c r="M15" s="17">
        <v>103</v>
      </c>
    </row>
    <row r="16" spans="1:13">
      <c r="A16" s="7">
        <f>+A15+1</f>
        <v>2</v>
      </c>
      <c r="B16" s="8" t="s">
        <v>47</v>
      </c>
      <c r="C16" s="17"/>
      <c r="D16" s="17"/>
      <c r="E16" s="17"/>
      <c r="F16" s="17"/>
      <c r="G16" s="17"/>
      <c r="H16" s="17"/>
      <c r="I16" s="17"/>
      <c r="J16" s="17"/>
      <c r="K16" s="17">
        <f>+L16</f>
        <v>69.772000000000006</v>
      </c>
      <c r="L16" s="17">
        <v>69.772000000000006</v>
      </c>
      <c r="M16" s="17"/>
    </row>
    <row r="17" spans="1:13">
      <c r="A17" s="7">
        <f t="shared" ref="A17" si="5">+A16+1</f>
        <v>3</v>
      </c>
      <c r="B17" s="8" t="s">
        <v>48</v>
      </c>
      <c r="C17" s="17"/>
      <c r="D17" s="17"/>
      <c r="E17" s="17"/>
      <c r="F17" s="17"/>
      <c r="G17" s="17"/>
      <c r="H17" s="17"/>
      <c r="I17" s="17"/>
      <c r="J17" s="17"/>
      <c r="K17" s="17">
        <f>+M17</f>
        <v>138</v>
      </c>
      <c r="L17" s="17"/>
      <c r="M17" s="17">
        <v>138</v>
      </c>
    </row>
  </sheetData>
  <mergeCells count="18">
    <mergeCell ref="C6:D6"/>
    <mergeCell ref="E6:H6"/>
    <mergeCell ref="C7:C8"/>
    <mergeCell ref="A2:M2"/>
    <mergeCell ref="A3:M3"/>
    <mergeCell ref="A4:M4"/>
    <mergeCell ref="A1:M1"/>
    <mergeCell ref="E7:E8"/>
    <mergeCell ref="F7:H7"/>
    <mergeCell ref="I5:M5"/>
    <mergeCell ref="I6:J6"/>
    <mergeCell ref="K6:M6"/>
    <mergeCell ref="I7:I8"/>
    <mergeCell ref="K7:K8"/>
    <mergeCell ref="L7:M7"/>
    <mergeCell ref="A5:A8"/>
    <mergeCell ref="B5:B8"/>
    <mergeCell ref="C5:H5"/>
  </mergeCells>
  <pageMargins left="0.7" right="0.7" top="0.27" bottom="0.45" header="0.2" footer="0.2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view="pageBreakPreview" zoomScale="85" zoomScaleNormal="70" zoomScaleSheetLayoutView="85" workbookViewId="0">
      <selection activeCell="A2" sqref="A2:N2"/>
    </sheetView>
  </sheetViews>
  <sheetFormatPr defaultColWidth="9" defaultRowHeight="18.75"/>
  <cols>
    <col min="1" max="1" width="9" style="4"/>
    <col min="2" max="2" width="30" style="5" customWidth="1"/>
    <col min="3" max="4" width="12.375" style="6" customWidth="1"/>
    <col min="5" max="5" width="15.125" style="6" customWidth="1"/>
    <col min="6" max="6" width="9" style="6" bestFit="1" customWidth="1"/>
    <col min="7" max="7" width="10.625" style="6" customWidth="1"/>
    <col min="8" max="8" width="9" style="6" bestFit="1" customWidth="1"/>
    <col min="9" max="9" width="10" style="6" customWidth="1"/>
    <col min="10" max="10" width="12.125" style="6" customWidth="1"/>
    <col min="11" max="11" width="9" style="6" bestFit="1" customWidth="1"/>
    <col min="12" max="12" width="10.375" style="6" customWidth="1"/>
    <col min="13" max="13" width="10.125" style="6" customWidth="1"/>
    <col min="14" max="14" width="9" style="6" bestFit="1" customWidth="1"/>
    <col min="15" max="16384" width="9" style="4"/>
  </cols>
  <sheetData>
    <row r="1" spans="1:14" ht="35.450000000000003" customHeight="1">
      <c r="A1" s="19" t="s">
        <v>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>
      <c r="A2" s="19" t="s">
        <v>41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>
      <c r="A3" s="20" t="s">
        <v>42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>
      <c r="A4" s="21" t="s">
        <v>43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15" customFormat="1" ht="57.4" customHeight="1">
      <c r="A5" s="18" t="s">
        <v>36</v>
      </c>
      <c r="B5" s="18" t="s">
        <v>37</v>
      </c>
      <c r="C5" s="18" t="s">
        <v>38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s="15" customFormat="1">
      <c r="A6" s="18"/>
      <c r="B6" s="18"/>
      <c r="C6" s="18" t="s">
        <v>28</v>
      </c>
      <c r="D6" s="18"/>
      <c r="E6" s="18" t="s">
        <v>31</v>
      </c>
      <c r="F6" s="18"/>
      <c r="G6" s="18"/>
      <c r="H6" s="18"/>
      <c r="I6" s="18"/>
      <c r="J6" s="18"/>
      <c r="K6" s="18"/>
      <c r="L6" s="18"/>
      <c r="M6" s="18"/>
      <c r="N6" s="18"/>
    </row>
    <row r="7" spans="1:14" s="15" customFormat="1">
      <c r="A7" s="18"/>
      <c r="B7" s="18"/>
      <c r="C7" s="18" t="s">
        <v>29</v>
      </c>
      <c r="D7" s="11" t="s">
        <v>30</v>
      </c>
      <c r="E7" s="18" t="s">
        <v>29</v>
      </c>
      <c r="F7" s="18" t="s">
        <v>30</v>
      </c>
      <c r="G7" s="18"/>
      <c r="H7" s="18"/>
      <c r="I7" s="18"/>
      <c r="J7" s="18"/>
      <c r="K7" s="18"/>
      <c r="L7" s="18"/>
      <c r="M7" s="18"/>
      <c r="N7" s="18"/>
    </row>
    <row r="8" spans="1:14" s="15" customFormat="1" ht="168.75">
      <c r="A8" s="18"/>
      <c r="B8" s="18"/>
      <c r="C8" s="18"/>
      <c r="D8" s="11" t="s">
        <v>27</v>
      </c>
      <c r="E8" s="18"/>
      <c r="F8" s="11" t="s">
        <v>16</v>
      </c>
      <c r="G8" s="11" t="s">
        <v>12</v>
      </c>
      <c r="H8" s="11" t="s">
        <v>14</v>
      </c>
      <c r="I8" s="11" t="s">
        <v>19</v>
      </c>
      <c r="J8" s="11" t="s">
        <v>13</v>
      </c>
      <c r="K8" s="11" t="s">
        <v>17</v>
      </c>
      <c r="L8" s="11" t="s">
        <v>11</v>
      </c>
      <c r="M8" s="11" t="s">
        <v>18</v>
      </c>
      <c r="N8" s="11" t="s">
        <v>15</v>
      </c>
    </row>
    <row r="9" spans="1:14" s="15" customFormat="1">
      <c r="A9" s="11"/>
      <c r="B9" s="12" t="s">
        <v>32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s="15" customFormat="1">
      <c r="A10" s="11" t="s">
        <v>39</v>
      </c>
      <c r="B10" s="12" t="s">
        <v>33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>
      <c r="A11" s="7">
        <v>1</v>
      </c>
      <c r="B11" s="8" t="s">
        <v>34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>
      <c r="A12" s="7">
        <v>2</v>
      </c>
      <c r="B12" s="8" t="s">
        <v>10</v>
      </c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s="15" customFormat="1">
      <c r="A13" s="11" t="s">
        <v>40</v>
      </c>
      <c r="B13" s="12" t="s">
        <v>35</v>
      </c>
      <c r="C13" s="13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>
      <c r="A14" s="7">
        <v>1</v>
      </c>
      <c r="B14" s="8" t="s">
        <v>0</v>
      </c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>
      <c r="A15" s="7">
        <f>+A14+1</f>
        <v>2</v>
      </c>
      <c r="B15" s="8" t="s">
        <v>2</v>
      </c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7">
        <f t="shared" ref="A16:A23" si="0">+A15+1</f>
        <v>3</v>
      </c>
      <c r="B16" s="8" t="s">
        <v>7</v>
      </c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>
      <c r="A17" s="7">
        <f t="shared" si="0"/>
        <v>4</v>
      </c>
      <c r="B17" s="8" t="s">
        <v>9</v>
      </c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>
      <c r="A18" s="7">
        <f t="shared" si="0"/>
        <v>5</v>
      </c>
      <c r="B18" s="8" t="s">
        <v>3</v>
      </c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>
      <c r="A19" s="7">
        <f t="shared" si="0"/>
        <v>6</v>
      </c>
      <c r="B19" s="8" t="s">
        <v>5</v>
      </c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7">
        <f t="shared" si="0"/>
        <v>7</v>
      </c>
      <c r="B20" s="8" t="s">
        <v>8</v>
      </c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>
      <c r="A21" s="7">
        <f t="shared" si="0"/>
        <v>8</v>
      </c>
      <c r="B21" s="8" t="s">
        <v>6</v>
      </c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>
      <c r="A22" s="7">
        <f t="shared" si="0"/>
        <v>9</v>
      </c>
      <c r="B22" s="8" t="s">
        <v>4</v>
      </c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>
      <c r="A23" s="7">
        <f t="shared" si="0"/>
        <v>10</v>
      </c>
      <c r="B23" s="8" t="s">
        <v>1</v>
      </c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</row>
  </sheetData>
  <mergeCells count="12">
    <mergeCell ref="C5:N5"/>
    <mergeCell ref="B5:B8"/>
    <mergeCell ref="A5:A8"/>
    <mergeCell ref="A1:N1"/>
    <mergeCell ref="A2:N2"/>
    <mergeCell ref="A3:N3"/>
    <mergeCell ref="A4:N4"/>
    <mergeCell ref="C6:D6"/>
    <mergeCell ref="C7:C8"/>
    <mergeCell ref="E6:N6"/>
    <mergeCell ref="E7:E8"/>
    <mergeCell ref="F7:N7"/>
  </mergeCells>
  <pageMargins left="0.7" right="0.7" top="0.27" bottom="0.45" header="0.2" footer="0.2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6"/>
  <sheetViews>
    <sheetView topLeftCell="C1" workbookViewId="0">
      <selection activeCell="A4" sqref="A4:K16"/>
    </sheetView>
  </sheetViews>
  <sheetFormatPr defaultRowHeight="14.25"/>
  <cols>
    <col min="1" max="1" width="18.75" bestFit="1" customWidth="1"/>
    <col min="2" max="2" width="15.125" bestFit="1" customWidth="1"/>
    <col min="3" max="3" width="28" bestFit="1" customWidth="1"/>
    <col min="4" max="4" width="6.25" bestFit="1" customWidth="1"/>
    <col min="5" max="5" width="33.875" bestFit="1" customWidth="1"/>
    <col min="6" max="6" width="9.25" bestFit="1" customWidth="1"/>
    <col min="7" max="7" width="9.375" bestFit="1" customWidth="1"/>
    <col min="8" max="8" width="47.5" bestFit="1" customWidth="1"/>
    <col min="9" max="9" width="6.75" bestFit="1" customWidth="1"/>
    <col min="10" max="10" width="18.625" bestFit="1" customWidth="1"/>
    <col min="11" max="11" width="11.75" bestFit="1" customWidth="1"/>
  </cols>
  <sheetData>
    <row r="3" spans="1:11">
      <c r="A3" s="2" t="s">
        <v>26</v>
      </c>
      <c r="B3" s="2" t="s">
        <v>25</v>
      </c>
    </row>
    <row r="4" spans="1:11">
      <c r="A4" s="2" t="s">
        <v>23</v>
      </c>
      <c r="B4" t="s">
        <v>16</v>
      </c>
      <c r="C4" t="s">
        <v>12</v>
      </c>
      <c r="D4" t="s">
        <v>14</v>
      </c>
      <c r="E4" t="s">
        <v>19</v>
      </c>
      <c r="F4" t="s">
        <v>13</v>
      </c>
      <c r="G4" t="s">
        <v>17</v>
      </c>
      <c r="H4" t="s">
        <v>11</v>
      </c>
      <c r="I4" t="s">
        <v>18</v>
      </c>
      <c r="J4" t="s">
        <v>15</v>
      </c>
      <c r="K4" t="s">
        <v>24</v>
      </c>
    </row>
    <row r="5" spans="1:11">
      <c r="A5" s="3" t="s">
        <v>2</v>
      </c>
      <c r="H5">
        <v>22147</v>
      </c>
      <c r="K5">
        <v>22147</v>
      </c>
    </row>
    <row r="6" spans="1:11">
      <c r="A6" s="3" t="s">
        <v>10</v>
      </c>
      <c r="E6">
        <v>117626.85</v>
      </c>
      <c r="K6">
        <v>117626.85</v>
      </c>
    </row>
    <row r="7" spans="1:11">
      <c r="A7" s="3" t="s">
        <v>5</v>
      </c>
      <c r="C7">
        <v>162400</v>
      </c>
      <c r="K7">
        <v>162400</v>
      </c>
    </row>
    <row r="8" spans="1:11">
      <c r="A8" s="3" t="s">
        <v>9</v>
      </c>
      <c r="C8">
        <v>75584.252999999997</v>
      </c>
      <c r="K8">
        <v>75584.252999999997</v>
      </c>
    </row>
    <row r="9" spans="1:11">
      <c r="A9" s="3" t="s">
        <v>1</v>
      </c>
      <c r="C9">
        <v>301790</v>
      </c>
      <c r="K9">
        <v>301790</v>
      </c>
    </row>
    <row r="10" spans="1:11">
      <c r="A10" s="3" t="s">
        <v>3</v>
      </c>
      <c r="C10">
        <v>366851</v>
      </c>
      <c r="D10">
        <v>77539</v>
      </c>
      <c r="F10">
        <v>108029</v>
      </c>
      <c r="J10">
        <v>36879</v>
      </c>
      <c r="K10">
        <v>589298</v>
      </c>
    </row>
    <row r="11" spans="1:11">
      <c r="A11" s="3" t="s">
        <v>6</v>
      </c>
      <c r="B11">
        <v>62100</v>
      </c>
      <c r="K11">
        <v>62100</v>
      </c>
    </row>
    <row r="12" spans="1:11">
      <c r="A12" s="3" t="s">
        <v>7</v>
      </c>
      <c r="G12">
        <v>48898</v>
      </c>
      <c r="K12">
        <v>48898</v>
      </c>
    </row>
    <row r="13" spans="1:11">
      <c r="A13" s="3" t="s">
        <v>8</v>
      </c>
      <c r="I13">
        <v>205776</v>
      </c>
      <c r="K13">
        <v>205776</v>
      </c>
    </row>
    <row r="14" spans="1:11">
      <c r="A14" s="3" t="s">
        <v>4</v>
      </c>
      <c r="F14">
        <v>1503314</v>
      </c>
      <c r="K14">
        <v>1503314</v>
      </c>
    </row>
    <row r="15" spans="1:11">
      <c r="A15" s="3" t="s">
        <v>0</v>
      </c>
      <c r="H15">
        <v>7253</v>
      </c>
      <c r="K15">
        <v>7253</v>
      </c>
    </row>
    <row r="16" spans="1:11">
      <c r="A16" s="3" t="s">
        <v>24</v>
      </c>
      <c r="B16">
        <v>62100</v>
      </c>
      <c r="C16">
        <v>906625.25300000003</v>
      </c>
      <c r="D16">
        <v>77539</v>
      </c>
      <c r="E16">
        <v>117626.85</v>
      </c>
      <c r="F16">
        <v>1611343</v>
      </c>
      <c r="G16">
        <v>48898</v>
      </c>
      <c r="H16">
        <v>29400</v>
      </c>
      <c r="I16">
        <v>205776</v>
      </c>
      <c r="J16">
        <v>36879</v>
      </c>
      <c r="K16">
        <v>3096187.1030000001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6"/>
  <sheetViews>
    <sheetView workbookViewId="0">
      <selection activeCell="C1" sqref="C1:E16"/>
    </sheetView>
  </sheetViews>
  <sheetFormatPr defaultRowHeight="14.25"/>
  <cols>
    <col min="4" max="4" width="12.375" bestFit="1" customWidth="1"/>
  </cols>
  <sheetData>
    <row r="1" spans="3:5">
      <c r="C1" t="s">
        <v>20</v>
      </c>
      <c r="D1" t="s">
        <v>21</v>
      </c>
      <c r="E1" t="s">
        <v>22</v>
      </c>
    </row>
    <row r="2" spans="3:5">
      <c r="C2" t="s">
        <v>0</v>
      </c>
      <c r="D2" s="1">
        <v>7253</v>
      </c>
      <c r="E2" t="s">
        <v>11</v>
      </c>
    </row>
    <row r="3" spans="3:5">
      <c r="C3" t="s">
        <v>1</v>
      </c>
      <c r="D3" s="1">
        <v>301790</v>
      </c>
      <c r="E3" t="s">
        <v>12</v>
      </c>
    </row>
    <row r="4" spans="3:5">
      <c r="C4" t="s">
        <v>2</v>
      </c>
      <c r="D4" s="1">
        <v>22147</v>
      </c>
      <c r="E4" t="s">
        <v>11</v>
      </c>
    </row>
    <row r="5" spans="3:5">
      <c r="C5" t="s">
        <v>3</v>
      </c>
      <c r="D5" s="1">
        <v>108029</v>
      </c>
      <c r="E5" t="s">
        <v>13</v>
      </c>
    </row>
    <row r="6" spans="3:5">
      <c r="C6" t="s">
        <v>3</v>
      </c>
      <c r="D6" s="1">
        <v>77539</v>
      </c>
      <c r="E6" t="s">
        <v>14</v>
      </c>
    </row>
    <row r="7" spans="3:5">
      <c r="C7" t="s">
        <v>3</v>
      </c>
      <c r="D7" s="1">
        <v>8179</v>
      </c>
      <c r="E7" t="s">
        <v>15</v>
      </c>
    </row>
    <row r="8" spans="3:5">
      <c r="C8" t="s">
        <v>3</v>
      </c>
      <c r="D8" s="1">
        <v>28700</v>
      </c>
      <c r="E8" t="s">
        <v>15</v>
      </c>
    </row>
    <row r="9" spans="3:5">
      <c r="C9" t="s">
        <v>3</v>
      </c>
      <c r="D9" s="1">
        <v>366851</v>
      </c>
      <c r="E9" t="s">
        <v>12</v>
      </c>
    </row>
    <row r="10" spans="3:5">
      <c r="C10" t="s">
        <v>4</v>
      </c>
      <c r="D10" s="1">
        <v>1503314</v>
      </c>
      <c r="E10" t="s">
        <v>13</v>
      </c>
    </row>
    <row r="11" spans="3:5">
      <c r="C11" t="s">
        <v>5</v>
      </c>
      <c r="D11" s="1">
        <v>162400</v>
      </c>
      <c r="E11" t="s">
        <v>12</v>
      </c>
    </row>
    <row r="12" spans="3:5">
      <c r="C12" t="s">
        <v>6</v>
      </c>
      <c r="D12" s="1">
        <v>62100</v>
      </c>
      <c r="E12" t="s">
        <v>16</v>
      </c>
    </row>
    <row r="13" spans="3:5">
      <c r="C13" t="s">
        <v>7</v>
      </c>
      <c r="D13" s="1">
        <v>48898</v>
      </c>
      <c r="E13" t="s">
        <v>17</v>
      </c>
    </row>
    <row r="14" spans="3:5">
      <c r="C14" t="s">
        <v>8</v>
      </c>
      <c r="D14" s="1">
        <v>205776</v>
      </c>
      <c r="E14" t="s">
        <v>18</v>
      </c>
    </row>
    <row r="15" spans="3:5">
      <c r="C15" t="s">
        <v>9</v>
      </c>
      <c r="D15" s="1">
        <v>75584.252999999997</v>
      </c>
      <c r="E15" t="s">
        <v>12</v>
      </c>
    </row>
    <row r="16" spans="3:5">
      <c r="C16" t="s">
        <v>10</v>
      </c>
      <c r="D16" s="1">
        <v>117626.85</v>
      </c>
      <c r="E16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170094-FBF0-4ECC-BE75-3BBC1D64A4B3}"/>
</file>

<file path=customXml/itemProps2.xml><?xml version="1.0" encoding="utf-8"?>
<ds:datastoreItem xmlns:ds="http://schemas.openxmlformats.org/officeDocument/2006/customXml" ds:itemID="{7ACE02B3-6D03-4B41-BAE9-410D042ED44D}"/>
</file>

<file path=customXml/itemProps3.xml><?xml version="1.0" encoding="utf-8"?>
<ds:datastoreItem xmlns:ds="http://schemas.openxmlformats.org/officeDocument/2006/customXml" ds:itemID="{D257DE72-45F4-4C84-8802-79EEAF3FC4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PLI</vt:lpstr>
      <vt:lpstr>PLII</vt:lpstr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Q</dc:creator>
  <cp:lastModifiedBy>Nguyen Huynh Mai</cp:lastModifiedBy>
  <cp:lastPrinted>2024-12-13T09:04:36Z</cp:lastPrinted>
  <dcterms:created xsi:type="dcterms:W3CDTF">2024-07-02T06:05:28Z</dcterms:created>
  <dcterms:modified xsi:type="dcterms:W3CDTF">2024-12-17T07:51:05Z</dcterms:modified>
</cp:coreProperties>
</file>